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0" windowWidth="19320" windowHeight="10110" tabRatio="529" activeTab="1"/>
  </bookViews>
  <sheets>
    <sheet name="λ" sheetId="1" r:id="rId1"/>
    <sheet name="U (K)" sheetId="2" r:id="rId2"/>
  </sheets>
  <definedNames/>
  <calcPr fullCalcOnLoad="1"/>
</workbook>
</file>

<file path=xl/sharedStrings.xml><?xml version="1.0" encoding="utf-8"?>
<sst xmlns="http://schemas.openxmlformats.org/spreadsheetml/2006/main" count="165" uniqueCount="103">
  <si>
    <t xml:space="preserve">Во полињата со жолта боја се внесуваат податоци од анкетата за дебелина на употребени материјали </t>
  </si>
  <si>
    <t>Равенка</t>
  </si>
  <si>
    <t>Коефициент на премин на топлина</t>
  </si>
  <si>
    <t>1/k = Rk</t>
  </si>
  <si>
    <t>Топлински отпор</t>
  </si>
  <si>
    <t>ѕид 1</t>
  </si>
  <si>
    <t>ѕид 2</t>
  </si>
  <si>
    <t>ѕид 3</t>
  </si>
  <si>
    <t>ѕид 4</t>
  </si>
  <si>
    <t>ѕид 5</t>
  </si>
  <si>
    <t>Прозор 1</t>
  </si>
  <si>
    <t>Прозор 2</t>
  </si>
  <si>
    <t>Прозор 3</t>
  </si>
  <si>
    <t>Прозор 4</t>
  </si>
  <si>
    <t>Прозор 5</t>
  </si>
  <si>
    <t>Под 1</t>
  </si>
  <si>
    <t>Под 2</t>
  </si>
  <si>
    <t>Под 3</t>
  </si>
  <si>
    <t>Под 4</t>
  </si>
  <si>
    <t>Таван 1</t>
  </si>
  <si>
    <t>Таван 2</t>
  </si>
  <si>
    <t>Таван 3</t>
  </si>
  <si>
    <r>
      <rPr>
        <b/>
        <sz val="11"/>
        <rFont val="GreekC"/>
        <family val="0"/>
      </rPr>
      <t>a</t>
    </r>
    <r>
      <rPr>
        <b/>
        <vertAlign val="subscript"/>
        <sz val="11"/>
        <rFont val="Calibri"/>
        <family val="2"/>
      </rPr>
      <t>i</t>
    </r>
  </si>
  <si>
    <r>
      <t>W/m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K</t>
    </r>
  </si>
  <si>
    <r>
      <rPr>
        <sz val="11"/>
        <rFont val="Calibri"/>
        <family val="2"/>
      </rPr>
      <t>1</t>
    </r>
    <r>
      <rPr>
        <b/>
        <sz val="11"/>
        <rFont val="Calibri"/>
        <family val="2"/>
      </rPr>
      <t>/</t>
    </r>
    <r>
      <rPr>
        <b/>
        <sz val="11"/>
        <rFont val="GreekC"/>
        <family val="0"/>
      </rPr>
      <t>a</t>
    </r>
    <r>
      <rPr>
        <b/>
        <vertAlign val="subscript"/>
        <sz val="11"/>
        <rFont val="Calibri"/>
        <family val="2"/>
      </rPr>
      <t>i</t>
    </r>
  </si>
  <si>
    <r>
      <rPr>
        <b/>
        <sz val="11"/>
        <rFont val="GreekC"/>
        <family val="0"/>
      </rPr>
      <t>a</t>
    </r>
    <r>
      <rPr>
        <b/>
        <vertAlign val="subscript"/>
        <sz val="11"/>
        <rFont val="Calibri"/>
        <family val="2"/>
      </rPr>
      <t>e</t>
    </r>
  </si>
  <si>
    <r>
      <t>1</t>
    </r>
    <r>
      <rPr>
        <b/>
        <sz val="11"/>
        <rFont val="Calibri"/>
        <family val="2"/>
      </rPr>
      <t>/</t>
    </r>
    <r>
      <rPr>
        <b/>
        <sz val="11"/>
        <rFont val="GreekC"/>
        <family val="0"/>
      </rPr>
      <t>a</t>
    </r>
    <r>
      <rPr>
        <b/>
        <vertAlign val="subscript"/>
        <sz val="11"/>
        <rFont val="Calibri"/>
        <family val="2"/>
      </rPr>
      <t>e</t>
    </r>
  </si>
  <si>
    <t>малтер</t>
  </si>
  <si>
    <t>D</t>
  </si>
  <si>
    <t>[m]</t>
  </si>
  <si>
    <t>λ</t>
  </si>
  <si>
    <t>[W/mK]</t>
  </si>
  <si>
    <t>цигла</t>
  </si>
  <si>
    <t>Rk</t>
  </si>
  <si>
    <r>
      <t xml:space="preserve">Rk </t>
    </r>
    <r>
      <rPr>
        <b/>
        <sz val="8"/>
        <rFont val="Calibri"/>
        <family val="2"/>
      </rPr>
      <t>воздух</t>
    </r>
  </si>
  <si>
    <r>
      <t xml:space="preserve">Rk </t>
    </r>
    <r>
      <rPr>
        <b/>
        <sz val="8"/>
        <rFont val="Calibri"/>
        <family val="2"/>
      </rPr>
      <t>вкупно</t>
    </r>
  </si>
  <si>
    <t>k</t>
  </si>
  <si>
    <t>Надворешни ѕидови</t>
  </si>
  <si>
    <t>Ѕидови кон негреен простор</t>
  </si>
  <si>
    <t>Меѓуспратна конструкција помеѓу греени простории</t>
  </si>
  <si>
    <t>Меѓуспратна конструкција кон таван</t>
  </si>
  <si>
    <t>Меѓуспратна конструкција над подрум</t>
  </si>
  <si>
    <t>Под на земја</t>
  </si>
  <si>
    <t>Материјал</t>
  </si>
  <si>
    <t>λ [W/mK]</t>
  </si>
  <si>
    <t>од</t>
  </si>
  <si>
    <t>до</t>
  </si>
  <si>
    <t>Бетонски ѕид (плоча)</t>
  </si>
  <si>
    <t>дрво (даски)</t>
  </si>
  <si>
    <t>камен</t>
  </si>
  <si>
    <t>земја на приземје (под плоча)</t>
  </si>
  <si>
    <t>линолеум</t>
  </si>
  <si>
    <t>паркет</t>
  </si>
  <si>
    <t>салонит плочи</t>
  </si>
  <si>
    <t>ПВЦ фолија</t>
  </si>
  <si>
    <t>Бетонски блокови</t>
  </si>
  <si>
    <t>Пенобетон (Сипорекс)</t>
  </si>
  <si>
    <t>Гипс-картон</t>
  </si>
  <si>
    <t>Конструкции</t>
  </si>
  <si>
    <r>
      <t>К(U) [W/m</t>
    </r>
    <r>
      <rPr>
        <vertAlign val="superscript"/>
        <sz val="11"/>
        <color indexed="8"/>
        <rFont val="Calibri"/>
        <family val="2"/>
      </rPr>
      <t>2</t>
    </r>
    <r>
      <rPr>
        <sz val="11"/>
        <rFont val="Times New Roman"/>
        <family val="1"/>
      </rPr>
      <t>K]</t>
    </r>
  </si>
  <si>
    <t>[cm]</t>
  </si>
  <si>
    <t>Вертикален Ѕид</t>
  </si>
  <si>
    <r>
      <t>[m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K/W]</t>
    </r>
  </si>
  <si>
    <t>ТАВАН</t>
  </si>
  <si>
    <t>ПОД</t>
  </si>
  <si>
    <r>
      <t>W/m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K</t>
    </r>
  </si>
  <si>
    <t>ОТПОР НА ВОЗДУХ</t>
  </si>
  <si>
    <t>Дрвена врата</t>
  </si>
  <si>
    <t>Метална рамка со единечно стакло</t>
  </si>
  <si>
    <t>Алуминиумска рамка без топлински прекин 
и двојно термопан стакло 4/16/6</t>
  </si>
  <si>
    <t>Дрвена рамка, со споени крила 
и единечно стакло (по едно на секое крило)</t>
  </si>
  <si>
    <t>Алуминиумска рамка без топлински прекин
 и исполна од полиуретанска плоча наместо стакло</t>
  </si>
  <si>
    <t>Сипорекс плочи</t>
  </si>
  <si>
    <t>Дрвена рамка со единечно стакло</t>
  </si>
  <si>
    <t>Шуплива цигла (гитер)</t>
  </si>
  <si>
    <t>Полна цигла (циганска)</t>
  </si>
  <si>
    <t>Глинени блок цигли</t>
  </si>
  <si>
    <t>меко /ретко</t>
  </si>
  <si>
    <t>тврдо/ густо</t>
  </si>
  <si>
    <t>Минерална/стаклена волна</t>
  </si>
  <si>
    <t>Стиропор</t>
  </si>
  <si>
    <t>Полиуретан (пур пена)</t>
  </si>
  <si>
    <t>[mm]</t>
  </si>
  <si>
    <t>просек</t>
  </si>
  <si>
    <t>Прозор 6</t>
  </si>
  <si>
    <t>Температура во негреан простор</t>
  </si>
  <si>
    <t>поткровје</t>
  </si>
  <si>
    <t>к&lt;2,5</t>
  </si>
  <si>
    <t>2,5&lt;к&lt;6</t>
  </si>
  <si>
    <t>к&gt;6</t>
  </si>
  <si>
    <t>подрум</t>
  </si>
  <si>
    <r>
      <t>надворешна 
проектна
температура 
[</t>
    </r>
    <r>
      <rPr>
        <sz val="9"/>
        <rFont val="Tahoma"/>
        <family val="2"/>
      </rPr>
      <t xml:space="preserve"> ̊̊</t>
    </r>
    <r>
      <rPr>
        <sz val="9"/>
        <rFont val="Calibri"/>
        <family val="2"/>
      </rPr>
      <t>C]</t>
    </r>
  </si>
  <si>
    <t>под над земја</t>
  </si>
  <si>
    <t>Хераклит</t>
  </si>
  <si>
    <t>трска</t>
  </si>
  <si>
    <t>Трска</t>
  </si>
  <si>
    <t>земја (кал)</t>
  </si>
  <si>
    <t>плоча</t>
  </si>
  <si>
    <t>гредички</t>
  </si>
  <si>
    <t>шљунак</t>
  </si>
  <si>
    <t>ПРЕСМЕТКА НА КОЕФИЦИЕНТИ НА ПРЕМИН НА ТОПЛИНАТА</t>
  </si>
  <si>
    <t>W/m2K</t>
  </si>
  <si>
    <r>
      <t>1/k = 1/ai + d1/</t>
    </r>
    <r>
      <rPr>
        <b/>
        <sz val="12"/>
        <rFont val="Symbol"/>
        <family val="1"/>
      </rPr>
      <t>l</t>
    </r>
    <r>
      <rPr>
        <b/>
        <sz val="12"/>
        <rFont val="Calibri"/>
        <family val="2"/>
      </rPr>
      <t>1+ d2/</t>
    </r>
    <r>
      <rPr>
        <b/>
        <sz val="12"/>
        <rFont val="Symbol"/>
        <family val="1"/>
      </rPr>
      <t>l</t>
    </r>
    <r>
      <rPr>
        <b/>
        <sz val="12"/>
        <rFont val="Calibri"/>
        <family val="2"/>
      </rPr>
      <t>2 + … + 1/ae</t>
    </r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</si>
</sst>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"/>
    <numFmt numFmtId="165" formatCode="0.000"/>
    <numFmt numFmtId="166" formatCode="0.0%"/>
    <numFmt numFmtId="167" formatCode="0.00000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GreekC"/>
      <family val="0"/>
    </font>
    <font>
      <b/>
      <vertAlign val="subscript"/>
      <sz val="11"/>
      <name val="Calibri"/>
      <family val="2"/>
    </font>
    <font>
      <vertAlign val="superscript"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Times New Roman"/>
      <family val="1"/>
    </font>
    <font>
      <b/>
      <sz val="9"/>
      <name val="Calibri"/>
      <family val="2"/>
    </font>
    <font>
      <vertAlign val="superscript"/>
      <sz val="9"/>
      <name val="Calibri"/>
      <family val="2"/>
    </font>
    <font>
      <sz val="9"/>
      <name val="Tahoma"/>
      <family val="2"/>
    </font>
    <font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name val="Symbol"/>
      <family val="1"/>
    </font>
    <font>
      <b/>
      <sz val="12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/>
    </xf>
    <xf numFmtId="0" fontId="3" fillId="7" borderId="14" xfId="0" applyFont="1" applyFill="1" applyBorder="1" applyAlignment="1">
      <alignment/>
    </xf>
    <xf numFmtId="0" fontId="3" fillId="7" borderId="15" xfId="0" applyFont="1" applyFill="1" applyBorder="1" applyAlignment="1">
      <alignment/>
    </xf>
    <xf numFmtId="0" fontId="3" fillId="7" borderId="16" xfId="0" applyFont="1" applyFill="1" applyBorder="1" applyAlignment="1">
      <alignment vertical="center"/>
    </xf>
    <xf numFmtId="0" fontId="3" fillId="7" borderId="17" xfId="0" applyFont="1" applyFill="1" applyBorder="1" applyAlignment="1">
      <alignment/>
    </xf>
    <xf numFmtId="0" fontId="3" fillId="7" borderId="18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165" fontId="3" fillId="7" borderId="19" xfId="0" applyNumberFormat="1" applyFont="1" applyFill="1" applyBorder="1" applyAlignment="1">
      <alignment/>
    </xf>
    <xf numFmtId="0" fontId="2" fillId="7" borderId="16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7" borderId="21" xfId="0" applyFont="1" applyFill="1" applyBorder="1" applyAlignment="1">
      <alignment/>
    </xf>
    <xf numFmtId="165" fontId="3" fillId="7" borderId="22" xfId="0" applyNumberFormat="1" applyFont="1" applyFill="1" applyBorder="1" applyAlignment="1">
      <alignment/>
    </xf>
    <xf numFmtId="165" fontId="3" fillId="7" borderId="23" xfId="0" applyNumberFormat="1" applyFont="1" applyFill="1" applyBorder="1" applyAlignment="1">
      <alignment/>
    </xf>
    <xf numFmtId="165" fontId="3" fillId="7" borderId="21" xfId="0" applyNumberFormat="1" applyFont="1" applyFill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22" borderId="26" xfId="0" applyFont="1" applyFill="1" applyBorder="1" applyAlignment="1">
      <alignment/>
    </xf>
    <xf numFmtId="0" fontId="3" fillId="22" borderId="27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8" xfId="0" applyFont="1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22" borderId="12" xfId="0" applyFont="1" applyFill="1" applyBorder="1" applyAlignment="1">
      <alignment/>
    </xf>
    <xf numFmtId="0" fontId="3" fillId="22" borderId="38" xfId="0" applyFont="1" applyFill="1" applyBorder="1" applyAlignment="1">
      <alignment/>
    </xf>
    <xf numFmtId="0" fontId="3" fillId="22" borderId="14" xfId="0" applyFont="1" applyFill="1" applyBorder="1" applyAlignment="1">
      <alignment/>
    </xf>
    <xf numFmtId="0" fontId="3" fillId="22" borderId="39" xfId="0" applyFont="1" applyFill="1" applyBorder="1" applyAlignment="1">
      <alignment/>
    </xf>
    <xf numFmtId="165" fontId="3" fillId="26" borderId="11" xfId="0" applyNumberFormat="1" applyFont="1" applyFill="1" applyBorder="1" applyAlignment="1">
      <alignment/>
    </xf>
    <xf numFmtId="165" fontId="3" fillId="26" borderId="0" xfId="0" applyNumberFormat="1" applyFont="1" applyFill="1" applyBorder="1" applyAlignment="1">
      <alignment/>
    </xf>
    <xf numFmtId="165" fontId="3" fillId="26" borderId="40" xfId="0" applyNumberFormat="1" applyFont="1" applyFill="1" applyBorder="1" applyAlignment="1">
      <alignment/>
    </xf>
    <xf numFmtId="165" fontId="3" fillId="26" borderId="41" xfId="0" applyNumberFormat="1" applyFont="1" applyFill="1" applyBorder="1" applyAlignment="1">
      <alignment/>
    </xf>
    <xf numFmtId="165" fontId="3" fillId="26" borderId="36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0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36" xfId="0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1" fillId="0" borderId="31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1" fillId="0" borderId="24" xfId="0" applyFont="1" applyBorder="1" applyAlignment="1">
      <alignment/>
    </xf>
    <xf numFmtId="0" fontId="0" fillId="0" borderId="40" xfId="0" applyBorder="1" applyAlignment="1">
      <alignment/>
    </xf>
    <xf numFmtId="0" fontId="1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4" fillId="0" borderId="45" xfId="0" applyFont="1" applyBorder="1" applyAlignment="1">
      <alignment horizontal="center"/>
    </xf>
    <xf numFmtId="0" fontId="9" fillId="7" borderId="4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0" fillId="0" borderId="47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0" borderId="46" xfId="0" applyFont="1" applyBorder="1" applyAlignment="1">
      <alignment horizontal="right"/>
    </xf>
    <xf numFmtId="0" fontId="2" fillId="26" borderId="24" xfId="0" applyFont="1" applyFill="1" applyBorder="1" applyAlignment="1">
      <alignment horizontal="right"/>
    </xf>
    <xf numFmtId="0" fontId="2" fillId="26" borderId="18" xfId="0" applyFont="1" applyFill="1" applyBorder="1" applyAlignment="1">
      <alignment horizontal="right"/>
    </xf>
    <xf numFmtId="0" fontId="2" fillId="26" borderId="22" xfId="0" applyFont="1" applyFill="1" applyBorder="1" applyAlignment="1">
      <alignment horizontal="right"/>
    </xf>
    <xf numFmtId="0" fontId="2" fillId="26" borderId="28" xfId="0" applyFont="1" applyFill="1" applyBorder="1" applyAlignment="1">
      <alignment horizontal="center"/>
    </xf>
    <xf numFmtId="0" fontId="2" fillId="26" borderId="40" xfId="0" applyFont="1" applyFill="1" applyBorder="1" applyAlignment="1">
      <alignment horizontal="center"/>
    </xf>
    <xf numFmtId="0" fontId="2" fillId="26" borderId="31" xfId="0" applyFont="1" applyFill="1" applyBorder="1" applyAlignment="1">
      <alignment horizontal="center"/>
    </xf>
    <xf numFmtId="0" fontId="3" fillId="7" borderId="37" xfId="0" applyFont="1" applyFill="1" applyBorder="1" applyAlignment="1">
      <alignment/>
    </xf>
    <xf numFmtId="0" fontId="3" fillId="7" borderId="48" xfId="0" applyFont="1" applyFill="1" applyBorder="1" applyAlignment="1">
      <alignment/>
    </xf>
    <xf numFmtId="165" fontId="3" fillId="7" borderId="29" xfId="0" applyNumberFormat="1" applyFont="1" applyFill="1" applyBorder="1" applyAlignment="1">
      <alignment/>
    </xf>
    <xf numFmtId="165" fontId="3" fillId="7" borderId="18" xfId="0" applyNumberFormat="1" applyFont="1" applyFill="1" applyBorder="1" applyAlignment="1">
      <alignment/>
    </xf>
    <xf numFmtId="0" fontId="11" fillId="0" borderId="47" xfId="0" applyFont="1" applyBorder="1" applyAlignment="1">
      <alignment/>
    </xf>
    <xf numFmtId="0" fontId="1" fillId="0" borderId="49" xfId="0" applyFont="1" applyBorder="1" applyAlignment="1">
      <alignment horizontal="center" vertical="center"/>
    </xf>
    <xf numFmtId="0" fontId="2" fillId="26" borderId="10" xfId="0" applyFont="1" applyFill="1" applyBorder="1" applyAlignment="1">
      <alignment/>
    </xf>
    <xf numFmtId="0" fontId="2" fillId="26" borderId="50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2" fillId="26" borderId="17" xfId="0" applyFont="1" applyFill="1" applyBorder="1" applyAlignment="1">
      <alignment/>
    </xf>
    <xf numFmtId="0" fontId="2" fillId="26" borderId="34" xfId="0" applyFont="1" applyFill="1" applyBorder="1" applyAlignment="1">
      <alignment/>
    </xf>
    <xf numFmtId="0" fontId="2" fillId="26" borderId="42" xfId="0" applyFont="1" applyFill="1" applyBorder="1" applyAlignment="1">
      <alignment/>
    </xf>
    <xf numFmtId="0" fontId="9" fillId="7" borderId="13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0" fillId="0" borderId="51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7" borderId="18" xfId="0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7" fillId="0" borderId="0" xfId="0" applyFont="1" applyAlignment="1">
      <alignment/>
    </xf>
    <xf numFmtId="0" fontId="11" fillId="0" borderId="51" xfId="0" applyFont="1" applyBorder="1" applyAlignment="1">
      <alignment horizontal="center"/>
    </xf>
    <xf numFmtId="2" fontId="3" fillId="22" borderId="24" xfId="0" applyNumberFormat="1" applyFont="1" applyFill="1" applyBorder="1" applyAlignment="1">
      <alignment/>
    </xf>
    <xf numFmtId="165" fontId="3" fillId="22" borderId="14" xfId="0" applyNumberFormat="1" applyFont="1" applyFill="1" applyBorder="1" applyAlignment="1">
      <alignment/>
    </xf>
    <xf numFmtId="165" fontId="3" fillId="26" borderId="52" xfId="0" applyNumberFormat="1" applyFont="1" applyFill="1" applyBorder="1" applyAlignment="1">
      <alignment/>
    </xf>
    <xf numFmtId="0" fontId="0" fillId="22" borderId="53" xfId="0" applyFill="1" applyBorder="1" applyAlignment="1">
      <alignment horizontal="center" vertical="center" wrapText="1"/>
    </xf>
    <xf numFmtId="0" fontId="0" fillId="22" borderId="44" xfId="0" applyFill="1" applyBorder="1" applyAlignment="1">
      <alignment horizontal="center" vertical="center" wrapText="1"/>
    </xf>
    <xf numFmtId="0" fontId="0" fillId="22" borderId="54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0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" fillId="20" borderId="76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7" borderId="11" xfId="0" applyFont="1" applyFill="1" applyBorder="1" applyAlignment="1">
      <alignment horizontal="center" vertical="center" textRotation="90"/>
    </xf>
    <xf numFmtId="0" fontId="3" fillId="7" borderId="80" xfId="0" applyFont="1" applyFill="1" applyBorder="1" applyAlignment="1">
      <alignment horizontal="center" vertical="center" textRotation="90"/>
    </xf>
    <xf numFmtId="0" fontId="3" fillId="7" borderId="55" xfId="0" applyFont="1" applyFill="1" applyBorder="1" applyAlignment="1">
      <alignment horizontal="center" vertical="center" textRotation="90"/>
    </xf>
    <xf numFmtId="0" fontId="3" fillId="2" borderId="3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textRotation="90" wrapText="1"/>
    </xf>
    <xf numFmtId="0" fontId="2" fillId="20" borderId="68" xfId="0" applyFont="1" applyFill="1" applyBorder="1" applyAlignment="1">
      <alignment horizontal="center" vertical="center" wrapText="1"/>
    </xf>
    <xf numFmtId="0" fontId="2" fillId="20" borderId="69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3" fillId="0" borderId="7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3" fillId="7" borderId="80" xfId="0" applyFont="1" applyFill="1" applyBorder="1" applyAlignment="1">
      <alignment horizontal="center" vertical="center" textRotation="90" wrapText="1"/>
    </xf>
    <xf numFmtId="0" fontId="3" fillId="7" borderId="55" xfId="0" applyFont="1" applyFill="1" applyBorder="1" applyAlignment="1">
      <alignment horizontal="center" vertical="center" textRotation="90" wrapText="1"/>
    </xf>
    <xf numFmtId="0" fontId="2" fillId="10" borderId="1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3" fillId="4" borderId="82" xfId="0" applyFont="1" applyFill="1" applyBorder="1" applyAlignment="1">
      <alignment/>
    </xf>
    <xf numFmtId="2" fontId="35" fillId="5" borderId="53" xfId="0" applyNumberFormat="1" applyFont="1" applyFill="1" applyBorder="1" applyAlignment="1">
      <alignment horizontal="center" vertical="center"/>
    </xf>
    <xf numFmtId="2" fontId="35" fillId="5" borderId="49" xfId="0" applyNumberFormat="1" applyFont="1" applyFill="1" applyBorder="1" applyAlignment="1">
      <alignment horizontal="center" vertical="center"/>
    </xf>
    <xf numFmtId="164" fontId="35" fillId="5" borderId="46" xfId="0" applyNumberFormat="1" applyFont="1" applyFill="1" applyBorder="1" applyAlignment="1">
      <alignment horizontal="center" vertical="center" wrapText="1"/>
    </xf>
    <xf numFmtId="164" fontId="35" fillId="5" borderId="53" xfId="0" applyNumberFormat="1" applyFont="1" applyFill="1" applyBorder="1" applyAlignment="1">
      <alignment horizontal="center" vertical="center"/>
    </xf>
    <xf numFmtId="2" fontId="35" fillId="5" borderId="68" xfId="0" applyNumberFormat="1" applyFont="1" applyFill="1" applyBorder="1" applyAlignment="1">
      <alignment horizontal="center" vertical="center"/>
    </xf>
    <xf numFmtId="2" fontId="35" fillId="5" borderId="83" xfId="0" applyNumberFormat="1" applyFont="1" applyFill="1" applyBorder="1" applyAlignment="1">
      <alignment horizontal="center" vertical="center"/>
    </xf>
    <xf numFmtId="2" fontId="35" fillId="5" borderId="49" xfId="0" applyNumberFormat="1" applyFont="1" applyFill="1" applyBorder="1" applyAlignment="1">
      <alignment horizontal="center" vertical="center"/>
    </xf>
    <xf numFmtId="2" fontId="35" fillId="5" borderId="5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N39"/>
  <sheetViews>
    <sheetView zoomScalePageLayoutView="0" workbookViewId="0" topLeftCell="A13">
      <selection activeCell="O29" sqref="O29"/>
    </sheetView>
  </sheetViews>
  <sheetFormatPr defaultColWidth="9.140625" defaultRowHeight="15"/>
  <cols>
    <col min="2" max="2" width="29.8515625" style="0" bestFit="1" customWidth="1"/>
    <col min="5" max="5" width="5.00390625" style="0" bestFit="1" customWidth="1"/>
    <col min="6" max="6" width="5.57421875" style="0" bestFit="1" customWidth="1"/>
    <col min="7" max="14" width="5.00390625" style="0" bestFit="1" customWidth="1"/>
  </cols>
  <sheetData>
    <row r="1" ht="15.75" thickBot="1"/>
    <row r="2" spans="3:5" ht="30.75" thickBot="1">
      <c r="C2" s="137" t="s">
        <v>77</v>
      </c>
      <c r="D2" s="138" t="s">
        <v>78</v>
      </c>
      <c r="E2" s="139" t="s">
        <v>83</v>
      </c>
    </row>
    <row r="3" spans="2:4" ht="15">
      <c r="B3" s="140" t="s">
        <v>43</v>
      </c>
      <c r="C3" s="142" t="s">
        <v>44</v>
      </c>
      <c r="D3" s="143"/>
    </row>
    <row r="4" spans="2:4" ht="15.75" thickBot="1">
      <c r="B4" s="141"/>
      <c r="C4" s="52" t="s">
        <v>45</v>
      </c>
      <c r="D4" s="53" t="s">
        <v>46</v>
      </c>
    </row>
    <row r="5" spans="2:5" ht="15">
      <c r="B5" s="54" t="s">
        <v>74</v>
      </c>
      <c r="C5" s="55">
        <v>0.6</v>
      </c>
      <c r="D5" s="56">
        <v>0.76</v>
      </c>
      <c r="E5" s="59">
        <v>0.65</v>
      </c>
    </row>
    <row r="6" spans="2:5" ht="15">
      <c r="B6" s="57" t="s">
        <v>75</v>
      </c>
      <c r="C6" s="58">
        <v>0.6</v>
      </c>
      <c r="D6" s="59">
        <v>0.69</v>
      </c>
      <c r="E6" s="59">
        <v>0.64</v>
      </c>
    </row>
    <row r="7" spans="2:5" ht="15">
      <c r="B7" s="57" t="s">
        <v>76</v>
      </c>
      <c r="C7" s="58">
        <v>0.35</v>
      </c>
      <c r="D7" s="59">
        <v>0.52</v>
      </c>
      <c r="E7" s="59">
        <v>0.4</v>
      </c>
    </row>
    <row r="8" spans="2:5" ht="15">
      <c r="B8" s="57" t="s">
        <v>47</v>
      </c>
      <c r="C8" s="58">
        <v>1.4</v>
      </c>
      <c r="D8" s="59"/>
      <c r="E8" s="59"/>
    </row>
    <row r="9" spans="2:5" ht="15">
      <c r="B9" s="57" t="s">
        <v>48</v>
      </c>
      <c r="C9" s="58">
        <v>0.14</v>
      </c>
      <c r="D9" s="59">
        <v>0.21</v>
      </c>
      <c r="E9" s="59">
        <v>0.21</v>
      </c>
    </row>
    <row r="10" spans="2:5" ht="15">
      <c r="B10" s="57" t="s">
        <v>49</v>
      </c>
      <c r="C10" s="58">
        <v>1.7</v>
      </c>
      <c r="D10" s="59">
        <v>3.49</v>
      </c>
      <c r="E10" s="59">
        <v>3.4</v>
      </c>
    </row>
    <row r="11" spans="2:5" ht="15">
      <c r="B11" s="57" t="s">
        <v>50</v>
      </c>
      <c r="C11" s="58">
        <v>1.74</v>
      </c>
      <c r="D11" s="59">
        <v>2.33</v>
      </c>
      <c r="E11" s="59">
        <v>2.3</v>
      </c>
    </row>
    <row r="12" spans="2:5" ht="15">
      <c r="B12" s="57" t="s">
        <v>27</v>
      </c>
      <c r="C12" s="58">
        <v>0.87</v>
      </c>
      <c r="D12" s="59">
        <v>1.28</v>
      </c>
      <c r="E12" s="59">
        <v>1.28</v>
      </c>
    </row>
    <row r="13" spans="2:5" ht="15">
      <c r="B13" s="57" t="s">
        <v>51</v>
      </c>
      <c r="C13" s="58">
        <v>0.19</v>
      </c>
      <c r="D13" s="59"/>
      <c r="E13" s="59"/>
    </row>
    <row r="14" spans="2:5" ht="15">
      <c r="B14" s="57" t="s">
        <v>52</v>
      </c>
      <c r="C14" s="58">
        <v>0.21</v>
      </c>
      <c r="D14" s="59">
        <v>0.23</v>
      </c>
      <c r="E14" s="59">
        <v>0.21</v>
      </c>
    </row>
    <row r="15" spans="2:4" ht="15">
      <c r="B15" s="57" t="s">
        <v>53</v>
      </c>
      <c r="C15" s="58">
        <v>0.47</v>
      </c>
      <c r="D15" s="59"/>
    </row>
    <row r="16" spans="2:4" ht="15">
      <c r="B16" s="57" t="s">
        <v>54</v>
      </c>
      <c r="C16" s="58">
        <v>0.19</v>
      </c>
      <c r="D16" s="59"/>
    </row>
    <row r="17" spans="2:4" ht="15">
      <c r="B17" s="60" t="s">
        <v>55</v>
      </c>
      <c r="C17" s="61">
        <v>0.58</v>
      </c>
      <c r="D17" s="62"/>
    </row>
    <row r="18" spans="2:11" ht="15.75">
      <c r="B18" s="63" t="s">
        <v>56</v>
      </c>
      <c r="C18" s="64">
        <v>0.35</v>
      </c>
      <c r="D18" s="65"/>
      <c r="K18" s="132"/>
    </row>
    <row r="19" spans="2:4" ht="15">
      <c r="B19" s="63" t="s">
        <v>93</v>
      </c>
      <c r="C19" s="64">
        <v>0.09</v>
      </c>
      <c r="D19" s="65"/>
    </row>
    <row r="20" spans="2:4" ht="15">
      <c r="B20" s="63" t="s">
        <v>57</v>
      </c>
      <c r="C20" s="64">
        <v>0.41</v>
      </c>
      <c r="D20" s="65"/>
    </row>
    <row r="21" spans="2:4" ht="15">
      <c r="B21" s="63" t="s">
        <v>81</v>
      </c>
      <c r="C21" s="64">
        <v>0.03</v>
      </c>
      <c r="D21" s="114"/>
    </row>
    <row r="22" spans="2:4" ht="15">
      <c r="B22" s="63" t="s">
        <v>80</v>
      </c>
      <c r="C22" s="64">
        <v>0.04</v>
      </c>
      <c r="D22" s="114"/>
    </row>
    <row r="23" spans="2:4" ht="15">
      <c r="B23" s="63" t="s">
        <v>95</v>
      </c>
      <c r="C23" s="64">
        <v>0.09</v>
      </c>
      <c r="D23" s="114"/>
    </row>
    <row r="24" spans="2:4" ht="15">
      <c r="B24" s="63" t="s">
        <v>96</v>
      </c>
      <c r="C24" s="64">
        <v>0.15</v>
      </c>
      <c r="D24" s="133">
        <v>2</v>
      </c>
    </row>
    <row r="25" spans="2:4" ht="15">
      <c r="B25" s="63" t="s">
        <v>99</v>
      </c>
      <c r="C25" s="64">
        <v>0.7</v>
      </c>
      <c r="D25" s="133"/>
    </row>
    <row r="26" spans="2:4" ht="15.75" thickBot="1">
      <c r="B26" s="66" t="s">
        <v>79</v>
      </c>
      <c r="C26" s="67">
        <v>0.04</v>
      </c>
      <c r="D26" s="68"/>
    </row>
    <row r="27" ht="15.75" thickBot="1"/>
    <row r="28" spans="2:4" ht="17.25">
      <c r="B28" s="144" t="s">
        <v>58</v>
      </c>
      <c r="C28" s="146" t="s">
        <v>59</v>
      </c>
      <c r="D28" s="147"/>
    </row>
    <row r="29" spans="2:4" ht="15.75" thickBot="1">
      <c r="B29" s="145"/>
      <c r="C29" s="52" t="s">
        <v>45</v>
      </c>
      <c r="D29" s="53" t="s">
        <v>46</v>
      </c>
    </row>
    <row r="30" spans="2:4" ht="15">
      <c r="B30" s="69" t="s">
        <v>42</v>
      </c>
      <c r="C30" s="70">
        <v>0.65</v>
      </c>
      <c r="D30" s="104">
        <v>0.76</v>
      </c>
    </row>
    <row r="31" spans="2:4" ht="15">
      <c r="B31" s="71"/>
      <c r="C31" s="72"/>
      <c r="D31" s="62"/>
    </row>
    <row r="32" spans="2:4" ht="15">
      <c r="B32" s="71"/>
      <c r="C32" s="73"/>
      <c r="D32" s="62"/>
    </row>
    <row r="33" spans="2:4" ht="15.75" thickBot="1">
      <c r="B33" s="74"/>
      <c r="C33" s="75"/>
      <c r="D33" s="76"/>
    </row>
    <row r="35" ht="15.75" thickBot="1"/>
    <row r="36" spans="2:14" ht="15.75" thickBot="1">
      <c r="B36" s="105" t="s">
        <v>66</v>
      </c>
      <c r="C36" s="93" t="s">
        <v>28</v>
      </c>
      <c r="D36" s="84" t="s">
        <v>60</v>
      </c>
      <c r="E36" s="81">
        <v>1</v>
      </c>
      <c r="F36" s="79">
        <v>2</v>
      </c>
      <c r="G36" s="79">
        <v>3</v>
      </c>
      <c r="H36" s="79">
        <v>4</v>
      </c>
      <c r="I36" s="79">
        <v>5</v>
      </c>
      <c r="J36" s="79">
        <v>6</v>
      </c>
      <c r="K36" s="79">
        <v>7</v>
      </c>
      <c r="L36" s="79">
        <v>8</v>
      </c>
      <c r="M36" s="79">
        <v>9</v>
      </c>
      <c r="N36" s="80">
        <v>10</v>
      </c>
    </row>
    <row r="37" spans="2:14" ht="15">
      <c r="B37" s="97" t="s">
        <v>63</v>
      </c>
      <c r="C37" s="94" t="s">
        <v>34</v>
      </c>
      <c r="D37" s="85" t="s">
        <v>62</v>
      </c>
      <c r="E37" s="82">
        <v>0.24</v>
      </c>
      <c r="F37" s="78">
        <v>0.25</v>
      </c>
      <c r="G37" s="78">
        <v>0.26</v>
      </c>
      <c r="H37" s="78">
        <v>0.27</v>
      </c>
      <c r="I37" s="78">
        <v>0.28</v>
      </c>
      <c r="J37" s="78">
        <v>0.28</v>
      </c>
      <c r="K37" s="78">
        <v>0.29</v>
      </c>
      <c r="L37" s="78">
        <v>0.29</v>
      </c>
      <c r="M37" s="78">
        <v>0.29</v>
      </c>
      <c r="N37" s="88">
        <v>0.29</v>
      </c>
    </row>
    <row r="38" spans="2:14" ht="15">
      <c r="B38" s="98" t="s">
        <v>64</v>
      </c>
      <c r="C38" s="95" t="s">
        <v>34</v>
      </c>
      <c r="D38" s="86" t="s">
        <v>62</v>
      </c>
      <c r="E38" s="83">
        <v>0.28</v>
      </c>
      <c r="F38" s="77">
        <v>0.42</v>
      </c>
      <c r="G38" s="77">
        <v>0.5</v>
      </c>
      <c r="H38" s="77">
        <v>0.56</v>
      </c>
      <c r="I38" s="77">
        <v>0.6</v>
      </c>
      <c r="J38" s="77">
        <v>0.61</v>
      </c>
      <c r="K38" s="77">
        <v>0.62</v>
      </c>
      <c r="L38" s="77">
        <v>0.62</v>
      </c>
      <c r="M38" s="77">
        <v>0.62</v>
      </c>
      <c r="N38" s="89">
        <v>0.62</v>
      </c>
    </row>
    <row r="39" spans="2:14" ht="15.75" thickBot="1">
      <c r="B39" s="99" t="s">
        <v>61</v>
      </c>
      <c r="C39" s="96" t="s">
        <v>34</v>
      </c>
      <c r="D39" s="87" t="s">
        <v>62</v>
      </c>
      <c r="E39" s="90">
        <v>0.27</v>
      </c>
      <c r="F39" s="91">
        <v>0.37</v>
      </c>
      <c r="G39" s="91">
        <v>0.36</v>
      </c>
      <c r="H39" s="91">
        <v>0.35</v>
      </c>
      <c r="I39" s="91">
        <v>0.35</v>
      </c>
      <c r="J39" s="91">
        <v>0.35</v>
      </c>
      <c r="K39" s="91">
        <v>0.35</v>
      </c>
      <c r="L39" s="91">
        <v>0.35</v>
      </c>
      <c r="M39" s="91">
        <v>0.35</v>
      </c>
      <c r="N39" s="92">
        <v>0.35</v>
      </c>
    </row>
  </sheetData>
  <sheetProtection/>
  <mergeCells count="4">
    <mergeCell ref="B3:B4"/>
    <mergeCell ref="C3:D3"/>
    <mergeCell ref="B28:B29"/>
    <mergeCell ref="C28:D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2:W47"/>
  <sheetViews>
    <sheetView tabSelected="1" zoomScalePageLayoutView="0" workbookViewId="0" topLeftCell="A1">
      <selection activeCell="X8" sqref="X8"/>
    </sheetView>
  </sheetViews>
  <sheetFormatPr defaultColWidth="9.140625" defaultRowHeight="15"/>
  <cols>
    <col min="1" max="1" width="7.140625" style="1" customWidth="1"/>
    <col min="2" max="2" width="14.00390625" style="1" customWidth="1"/>
    <col min="3" max="3" width="5.28125" style="1" customWidth="1"/>
    <col min="4" max="4" width="8.57421875" style="1" customWidth="1"/>
    <col min="5" max="5" width="6.7109375" style="1" customWidth="1"/>
    <col min="6" max="6" width="6.140625" style="1" customWidth="1"/>
    <col min="7" max="7" width="5.57421875" style="1" customWidth="1"/>
    <col min="8" max="8" width="5.7109375" style="1" customWidth="1"/>
    <col min="9" max="9" width="6.28125" style="1" customWidth="1"/>
    <col min="10" max="10" width="7.8515625" style="1" customWidth="1"/>
    <col min="11" max="11" width="7.7109375" style="1" customWidth="1"/>
    <col min="12" max="12" width="7.8515625" style="1" customWidth="1"/>
    <col min="13" max="13" width="7.421875" style="1" customWidth="1"/>
    <col min="14" max="15" width="8.00390625" style="1" customWidth="1"/>
    <col min="16" max="16" width="5.57421875" style="1" customWidth="1"/>
    <col min="17" max="18" width="5.421875" style="1" customWidth="1"/>
    <col min="19" max="19" width="5.7109375" style="1" customWidth="1"/>
    <col min="20" max="20" width="6.28125" style="1" customWidth="1"/>
    <col min="21" max="21" width="6.8515625" style="1" customWidth="1"/>
    <col min="22" max="22" width="6.57421875" style="1" customWidth="1"/>
    <col min="23" max="23" width="9.28125" style="1" customWidth="1"/>
    <col min="24" max="16384" width="9.140625" style="1" customWidth="1"/>
  </cols>
  <sheetData>
    <row r="2" spans="2:22" ht="15.75">
      <c r="B2" s="184" t="s">
        <v>100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3:21" ht="15">
      <c r="C3" s="200" t="s">
        <v>0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13" ht="22.5" customHeight="1">
      <c r="B4" s="204" t="s">
        <v>1</v>
      </c>
      <c r="C4" s="205" t="s">
        <v>102</v>
      </c>
      <c r="D4" s="205"/>
      <c r="E4" s="205"/>
      <c r="F4" s="205"/>
      <c r="G4" s="205"/>
      <c r="H4" s="205"/>
      <c r="I4" s="204" t="s">
        <v>2</v>
      </c>
      <c r="J4" s="204"/>
      <c r="K4" s="204"/>
      <c r="L4" s="204"/>
      <c r="M4" s="204"/>
    </row>
    <row r="5" spans="2:13" ht="19.5" customHeight="1" thickBot="1">
      <c r="B5" s="204"/>
      <c r="C5" s="206" t="s">
        <v>3</v>
      </c>
      <c r="D5" s="206"/>
      <c r="E5" s="207"/>
      <c r="F5" s="207"/>
      <c r="G5" s="204"/>
      <c r="H5" s="204"/>
      <c r="I5" s="208" t="s">
        <v>4</v>
      </c>
      <c r="J5" s="208"/>
      <c r="K5" s="208"/>
      <c r="L5" s="208"/>
      <c r="M5" s="208"/>
    </row>
    <row r="6" spans="5:22" ht="32.25" customHeight="1" thickBot="1"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03" t="s">
        <v>10</v>
      </c>
      <c r="K6" s="203" t="s">
        <v>11</v>
      </c>
      <c r="L6" s="203" t="s">
        <v>12</v>
      </c>
      <c r="M6" s="203" t="s">
        <v>13</v>
      </c>
      <c r="N6" s="203" t="s">
        <v>14</v>
      </c>
      <c r="O6" s="203" t="s">
        <v>84</v>
      </c>
      <c r="P6" s="3" t="s">
        <v>15</v>
      </c>
      <c r="Q6" s="3" t="s">
        <v>16</v>
      </c>
      <c r="R6" s="3" t="s">
        <v>17</v>
      </c>
      <c r="S6" s="3" t="s">
        <v>18</v>
      </c>
      <c r="T6" s="4" t="s">
        <v>19</v>
      </c>
      <c r="U6" s="4" t="s">
        <v>20</v>
      </c>
      <c r="V6" s="4" t="s">
        <v>21</v>
      </c>
    </row>
    <row r="7" spans="3:22" ht="18">
      <c r="C7" s="5" t="s">
        <v>22</v>
      </c>
      <c r="D7" s="6" t="s">
        <v>23</v>
      </c>
      <c r="E7" s="7">
        <v>8</v>
      </c>
      <c r="F7" s="8">
        <v>8</v>
      </c>
      <c r="G7" s="8">
        <v>8</v>
      </c>
      <c r="H7" s="8">
        <v>8</v>
      </c>
      <c r="I7" s="100">
        <v>8</v>
      </c>
      <c r="J7" s="181" t="s">
        <v>69</v>
      </c>
      <c r="K7" s="181" t="s">
        <v>70</v>
      </c>
      <c r="L7" s="174" t="s">
        <v>68</v>
      </c>
      <c r="M7" s="174" t="s">
        <v>67</v>
      </c>
      <c r="N7" s="181" t="s">
        <v>71</v>
      </c>
      <c r="O7" s="181" t="s">
        <v>73</v>
      </c>
      <c r="P7" s="118">
        <v>8</v>
      </c>
      <c r="Q7" s="119">
        <v>8</v>
      </c>
      <c r="R7" s="119">
        <v>6</v>
      </c>
      <c r="S7" s="119">
        <v>6</v>
      </c>
      <c r="T7" s="8">
        <v>8</v>
      </c>
      <c r="U7" s="8">
        <v>8</v>
      </c>
      <c r="V7" s="6">
        <v>8</v>
      </c>
    </row>
    <row r="8" spans="3:22" ht="18.75" thickBot="1">
      <c r="C8" s="9" t="s">
        <v>24</v>
      </c>
      <c r="D8" s="10"/>
      <c r="E8" s="11">
        <f aca="true" t="shared" si="0" ref="E8:V8">1/E7</f>
        <v>0.125</v>
      </c>
      <c r="F8" s="12">
        <f t="shared" si="0"/>
        <v>0.125</v>
      </c>
      <c r="G8" s="13">
        <f>1/G7</f>
        <v>0.125</v>
      </c>
      <c r="H8" s="12">
        <f t="shared" si="0"/>
        <v>0.125</v>
      </c>
      <c r="I8" s="101">
        <f t="shared" si="0"/>
        <v>0.125</v>
      </c>
      <c r="J8" s="201"/>
      <c r="K8" s="201"/>
      <c r="L8" s="175"/>
      <c r="M8" s="175"/>
      <c r="N8" s="175"/>
      <c r="O8" s="175"/>
      <c r="P8" s="103">
        <f t="shared" si="0"/>
        <v>0.125</v>
      </c>
      <c r="Q8" s="13">
        <f t="shared" si="0"/>
        <v>0.125</v>
      </c>
      <c r="R8" s="13">
        <f t="shared" si="0"/>
        <v>0.16666666666666666</v>
      </c>
      <c r="S8" s="12">
        <f t="shared" si="0"/>
        <v>0.16666666666666666</v>
      </c>
      <c r="T8" s="12">
        <f t="shared" si="0"/>
        <v>0.125</v>
      </c>
      <c r="U8" s="12">
        <f t="shared" si="0"/>
        <v>0.125</v>
      </c>
      <c r="V8" s="10">
        <f t="shared" si="0"/>
        <v>0.125</v>
      </c>
    </row>
    <row r="9" spans="3:22" ht="18">
      <c r="C9" s="14" t="s">
        <v>25</v>
      </c>
      <c r="D9" s="6" t="s">
        <v>23</v>
      </c>
      <c r="E9" s="11">
        <v>23</v>
      </c>
      <c r="F9" s="12">
        <v>23</v>
      </c>
      <c r="G9" s="12">
        <v>23</v>
      </c>
      <c r="H9" s="12">
        <v>8</v>
      </c>
      <c r="I9" s="101">
        <v>8</v>
      </c>
      <c r="J9" s="201"/>
      <c r="K9" s="201"/>
      <c r="L9" s="175"/>
      <c r="M9" s="175"/>
      <c r="N9" s="175"/>
      <c r="O9" s="175"/>
      <c r="P9" s="116">
        <v>6</v>
      </c>
      <c r="Q9" s="117">
        <v>6</v>
      </c>
      <c r="R9" s="117">
        <v>6</v>
      </c>
      <c r="S9" s="117">
        <v>6</v>
      </c>
      <c r="T9" s="12">
        <v>23</v>
      </c>
      <c r="U9" s="12">
        <v>23</v>
      </c>
      <c r="V9" s="10">
        <v>23</v>
      </c>
    </row>
    <row r="10" spans="3:22" ht="18.75" thickBot="1">
      <c r="C10" s="15" t="s">
        <v>26</v>
      </c>
      <c r="D10" s="16"/>
      <c r="E10" s="17">
        <f aca="true" t="shared" si="1" ref="E10:V10">1/E9</f>
        <v>0.043478260869565216</v>
      </c>
      <c r="F10" s="18">
        <f t="shared" si="1"/>
        <v>0.043478260869565216</v>
      </c>
      <c r="G10" s="18">
        <f t="shared" si="1"/>
        <v>0.043478260869565216</v>
      </c>
      <c r="H10" s="18">
        <f t="shared" si="1"/>
        <v>0.125</v>
      </c>
      <c r="I10" s="102">
        <f t="shared" si="1"/>
        <v>0.125</v>
      </c>
      <c r="J10" s="201"/>
      <c r="K10" s="201"/>
      <c r="L10" s="175"/>
      <c r="M10" s="175"/>
      <c r="N10" s="175"/>
      <c r="O10" s="175"/>
      <c r="P10" s="17">
        <f t="shared" si="1"/>
        <v>0.16666666666666666</v>
      </c>
      <c r="Q10" s="18">
        <f t="shared" si="1"/>
        <v>0.16666666666666666</v>
      </c>
      <c r="R10" s="18">
        <f t="shared" si="1"/>
        <v>0.16666666666666666</v>
      </c>
      <c r="S10" s="18">
        <f t="shared" si="1"/>
        <v>0.16666666666666666</v>
      </c>
      <c r="T10" s="18">
        <f t="shared" si="1"/>
        <v>0.043478260869565216</v>
      </c>
      <c r="U10" s="18">
        <f t="shared" si="1"/>
        <v>0.043478260869565216</v>
      </c>
      <c r="V10" s="19">
        <f t="shared" si="1"/>
        <v>0.043478260869565216</v>
      </c>
    </row>
    <row r="11" spans="2:23" ht="15">
      <c r="B11" s="192" t="s">
        <v>27</v>
      </c>
      <c r="C11" s="20" t="s">
        <v>28</v>
      </c>
      <c r="D11" s="21" t="s">
        <v>29</v>
      </c>
      <c r="E11" s="22"/>
      <c r="F11" s="22">
        <v>0.02</v>
      </c>
      <c r="G11" s="22"/>
      <c r="H11" s="22"/>
      <c r="I11" s="23"/>
      <c r="J11" s="201"/>
      <c r="K11" s="201"/>
      <c r="L11" s="175"/>
      <c r="M11" s="175"/>
      <c r="N11" s="175"/>
      <c r="O11" s="175"/>
      <c r="P11" s="24">
        <v>0.02</v>
      </c>
      <c r="Q11" s="22"/>
      <c r="R11" s="22"/>
      <c r="S11" s="22"/>
      <c r="T11" s="22">
        <v>0.3</v>
      </c>
      <c r="U11" s="22"/>
      <c r="V11" s="25"/>
      <c r="W11" s="179" t="s">
        <v>99</v>
      </c>
    </row>
    <row r="12" spans="2:23" ht="15.75" thickBot="1">
      <c r="B12" s="193"/>
      <c r="C12" s="26" t="s">
        <v>30</v>
      </c>
      <c r="D12" s="27" t="s">
        <v>31</v>
      </c>
      <c r="E12" s="28">
        <v>1</v>
      </c>
      <c r="F12" s="28">
        <v>1.28</v>
      </c>
      <c r="G12" s="28">
        <v>1</v>
      </c>
      <c r="H12" s="28">
        <v>1</v>
      </c>
      <c r="I12" s="29">
        <v>1</v>
      </c>
      <c r="J12" s="201"/>
      <c r="K12" s="201"/>
      <c r="L12" s="175"/>
      <c r="M12" s="175"/>
      <c r="N12" s="175"/>
      <c r="O12" s="175"/>
      <c r="P12" s="30">
        <v>1</v>
      </c>
      <c r="Q12" s="28">
        <v>1</v>
      </c>
      <c r="R12" s="28">
        <v>1</v>
      </c>
      <c r="S12" s="28">
        <v>1</v>
      </c>
      <c r="T12" s="28">
        <v>0.7</v>
      </c>
      <c r="U12" s="28">
        <v>1</v>
      </c>
      <c r="V12" s="31">
        <v>1</v>
      </c>
      <c r="W12" s="180"/>
    </row>
    <row r="13" spans="2:23" ht="15">
      <c r="B13" s="191" t="s">
        <v>32</v>
      </c>
      <c r="C13" s="20" t="s">
        <v>28</v>
      </c>
      <c r="D13" s="21" t="s">
        <v>29</v>
      </c>
      <c r="E13" s="22"/>
      <c r="F13" s="22">
        <v>0.36</v>
      </c>
      <c r="G13" s="22"/>
      <c r="H13" s="22"/>
      <c r="I13" s="23"/>
      <c r="J13" s="201"/>
      <c r="K13" s="201"/>
      <c r="L13" s="175"/>
      <c r="M13" s="175"/>
      <c r="N13" s="175"/>
      <c r="O13" s="175"/>
      <c r="P13" s="24">
        <v>0.1</v>
      </c>
      <c r="Q13" s="22"/>
      <c r="R13" s="22"/>
      <c r="S13" s="22"/>
      <c r="T13" s="22">
        <v>0.15</v>
      </c>
      <c r="U13" s="22"/>
      <c r="V13" s="25"/>
      <c r="W13" s="179" t="s">
        <v>97</v>
      </c>
    </row>
    <row r="14" spans="2:23" ht="15.75" thickBot="1">
      <c r="B14" s="191"/>
      <c r="C14" s="32" t="s">
        <v>30</v>
      </c>
      <c r="D14" s="33" t="s">
        <v>31</v>
      </c>
      <c r="E14" s="34">
        <v>1</v>
      </c>
      <c r="F14" s="34">
        <v>0.64</v>
      </c>
      <c r="G14" s="34">
        <v>1</v>
      </c>
      <c r="H14" s="34">
        <v>1</v>
      </c>
      <c r="I14" s="35">
        <v>1</v>
      </c>
      <c r="J14" s="201"/>
      <c r="K14" s="201"/>
      <c r="L14" s="175"/>
      <c r="M14" s="175"/>
      <c r="N14" s="175"/>
      <c r="O14" s="175"/>
      <c r="P14" s="36">
        <v>0.4</v>
      </c>
      <c r="Q14" s="34">
        <v>1</v>
      </c>
      <c r="R14" s="34">
        <v>1</v>
      </c>
      <c r="S14" s="34">
        <v>1</v>
      </c>
      <c r="T14" s="34">
        <v>1.4</v>
      </c>
      <c r="U14" s="34">
        <v>1</v>
      </c>
      <c r="V14" s="37">
        <v>1</v>
      </c>
      <c r="W14" s="180"/>
    </row>
    <row r="15" spans="2:23" ht="15">
      <c r="B15" s="192" t="s">
        <v>27</v>
      </c>
      <c r="C15" s="38" t="s">
        <v>28</v>
      </c>
      <c r="D15" s="39" t="s">
        <v>29</v>
      </c>
      <c r="E15" s="40"/>
      <c r="F15" s="40">
        <v>0.02</v>
      </c>
      <c r="G15" s="40"/>
      <c r="H15" s="40"/>
      <c r="I15" s="41"/>
      <c r="J15" s="201"/>
      <c r="K15" s="201"/>
      <c r="L15" s="175"/>
      <c r="M15" s="175"/>
      <c r="N15" s="175"/>
      <c r="O15" s="175"/>
      <c r="P15" s="42">
        <v>0.1</v>
      </c>
      <c r="Q15" s="40"/>
      <c r="R15" s="40"/>
      <c r="S15" s="40"/>
      <c r="T15" s="40">
        <v>0.05</v>
      </c>
      <c r="U15" s="40"/>
      <c r="V15" s="43"/>
      <c r="W15" s="179" t="s">
        <v>98</v>
      </c>
    </row>
    <row r="16" spans="2:23" ht="15.75" thickBot="1">
      <c r="B16" s="193"/>
      <c r="C16" s="26" t="s">
        <v>30</v>
      </c>
      <c r="D16" s="27" t="s">
        <v>31</v>
      </c>
      <c r="E16" s="28">
        <v>1</v>
      </c>
      <c r="F16" s="28">
        <v>0.64</v>
      </c>
      <c r="G16" s="28">
        <v>1</v>
      </c>
      <c r="H16" s="28">
        <v>1</v>
      </c>
      <c r="I16" s="29">
        <v>1</v>
      </c>
      <c r="J16" s="201"/>
      <c r="K16" s="201"/>
      <c r="L16" s="175"/>
      <c r="M16" s="175"/>
      <c r="N16" s="175"/>
      <c r="O16" s="175"/>
      <c r="P16" s="30">
        <v>1.4</v>
      </c>
      <c r="Q16" s="28">
        <v>1</v>
      </c>
      <c r="R16" s="28">
        <v>1</v>
      </c>
      <c r="S16" s="28">
        <v>1</v>
      </c>
      <c r="T16" s="28">
        <v>0.21</v>
      </c>
      <c r="U16" s="28">
        <v>1</v>
      </c>
      <c r="V16" s="31">
        <v>1</v>
      </c>
      <c r="W16" s="180"/>
    </row>
    <row r="17" spans="2:23" ht="15">
      <c r="B17" s="191" t="s">
        <v>51</v>
      </c>
      <c r="C17" s="20" t="s">
        <v>28</v>
      </c>
      <c r="D17" s="21" t="s">
        <v>29</v>
      </c>
      <c r="E17" s="22"/>
      <c r="F17" s="22"/>
      <c r="G17" s="22"/>
      <c r="H17" s="22"/>
      <c r="I17" s="23"/>
      <c r="J17" s="201"/>
      <c r="K17" s="201"/>
      <c r="L17" s="175"/>
      <c r="M17" s="175"/>
      <c r="N17" s="175"/>
      <c r="O17" s="175"/>
      <c r="P17" s="134"/>
      <c r="Q17" s="22"/>
      <c r="R17" s="22"/>
      <c r="S17" s="22"/>
      <c r="T17" s="22">
        <v>0.02</v>
      </c>
      <c r="U17" s="22"/>
      <c r="V17" s="25"/>
      <c r="W17" s="179" t="s">
        <v>94</v>
      </c>
    </row>
    <row r="18" spans="2:23" ht="15.75" thickBot="1">
      <c r="B18" s="191"/>
      <c r="C18" s="32" t="s">
        <v>30</v>
      </c>
      <c r="D18" s="33" t="s">
        <v>31</v>
      </c>
      <c r="E18" s="34">
        <v>1</v>
      </c>
      <c r="F18" s="34">
        <v>1</v>
      </c>
      <c r="G18" s="34">
        <v>1</v>
      </c>
      <c r="H18" s="34">
        <v>1</v>
      </c>
      <c r="I18" s="35">
        <v>1</v>
      </c>
      <c r="J18" s="201"/>
      <c r="K18" s="201"/>
      <c r="L18" s="175"/>
      <c r="M18" s="175"/>
      <c r="N18" s="175"/>
      <c r="O18" s="175"/>
      <c r="P18" s="36">
        <v>1</v>
      </c>
      <c r="Q18" s="34">
        <v>1</v>
      </c>
      <c r="R18" s="34">
        <v>1</v>
      </c>
      <c r="S18" s="34">
        <v>1</v>
      </c>
      <c r="T18" s="34">
        <v>0.09</v>
      </c>
      <c r="U18" s="34">
        <v>1</v>
      </c>
      <c r="V18" s="37">
        <v>1</v>
      </c>
      <c r="W18" s="180"/>
    </row>
    <row r="19" spans="2:23" ht="15">
      <c r="B19" s="192" t="s">
        <v>72</v>
      </c>
      <c r="C19" s="38" t="s">
        <v>28</v>
      </c>
      <c r="D19" s="39" t="s">
        <v>29</v>
      </c>
      <c r="E19" s="40"/>
      <c r="F19" s="40"/>
      <c r="G19" s="40"/>
      <c r="H19" s="40"/>
      <c r="I19" s="41"/>
      <c r="J19" s="201"/>
      <c r="K19" s="201"/>
      <c r="L19" s="175"/>
      <c r="M19" s="175"/>
      <c r="N19" s="175"/>
      <c r="O19" s="175"/>
      <c r="P19" s="135"/>
      <c r="Q19" s="40"/>
      <c r="R19" s="40"/>
      <c r="S19" s="40"/>
      <c r="T19" s="40">
        <v>0.02</v>
      </c>
      <c r="U19" s="40"/>
      <c r="V19" s="43">
        <v>0.007</v>
      </c>
      <c r="W19" s="179" t="s">
        <v>27</v>
      </c>
    </row>
    <row r="20" spans="2:23" ht="15.75" thickBot="1">
      <c r="B20" s="193"/>
      <c r="C20" s="26" t="s">
        <v>30</v>
      </c>
      <c r="D20" s="27" t="s">
        <v>31</v>
      </c>
      <c r="E20" s="28">
        <v>1</v>
      </c>
      <c r="F20" s="28">
        <v>1</v>
      </c>
      <c r="G20" s="28">
        <v>1</v>
      </c>
      <c r="H20" s="28">
        <v>1</v>
      </c>
      <c r="I20" s="29">
        <v>1</v>
      </c>
      <c r="J20" s="201"/>
      <c r="K20" s="201"/>
      <c r="L20" s="175"/>
      <c r="M20" s="175"/>
      <c r="N20" s="175"/>
      <c r="O20" s="175"/>
      <c r="P20" s="30">
        <v>1</v>
      </c>
      <c r="Q20" s="28">
        <v>1</v>
      </c>
      <c r="R20" s="28">
        <v>1</v>
      </c>
      <c r="S20" s="28">
        <v>1</v>
      </c>
      <c r="T20" s="28">
        <v>1.28</v>
      </c>
      <c r="U20" s="28">
        <v>1</v>
      </c>
      <c r="V20" s="31">
        <v>0.14</v>
      </c>
      <c r="W20" s="180"/>
    </row>
    <row r="21" spans="2:23" ht="15">
      <c r="B21" s="191" t="s">
        <v>49</v>
      </c>
      <c r="C21" s="20" t="s">
        <v>28</v>
      </c>
      <c r="D21" s="21" t="s">
        <v>29</v>
      </c>
      <c r="E21" s="22"/>
      <c r="F21" s="22"/>
      <c r="G21" s="22"/>
      <c r="H21" s="22"/>
      <c r="I21" s="23"/>
      <c r="J21" s="201"/>
      <c r="K21" s="201"/>
      <c r="L21" s="175"/>
      <c r="M21" s="175"/>
      <c r="N21" s="175"/>
      <c r="O21" s="175"/>
      <c r="P21" s="24"/>
      <c r="Q21" s="22"/>
      <c r="R21" s="22"/>
      <c r="S21" s="22"/>
      <c r="T21" s="22"/>
      <c r="U21" s="22"/>
      <c r="V21" s="25">
        <v>0.025</v>
      </c>
      <c r="W21" s="179"/>
    </row>
    <row r="22" spans="2:23" ht="15.75" thickBot="1">
      <c r="B22" s="193"/>
      <c r="C22" s="26" t="s">
        <v>30</v>
      </c>
      <c r="D22" s="27" t="s">
        <v>31</v>
      </c>
      <c r="E22" s="28">
        <v>1</v>
      </c>
      <c r="F22" s="28">
        <v>1</v>
      </c>
      <c r="G22" s="28">
        <v>1</v>
      </c>
      <c r="H22" s="28">
        <v>1</v>
      </c>
      <c r="I22" s="29">
        <v>1</v>
      </c>
      <c r="J22" s="201"/>
      <c r="K22" s="201"/>
      <c r="L22" s="175"/>
      <c r="M22" s="175"/>
      <c r="N22" s="175"/>
      <c r="O22" s="175"/>
      <c r="P22" s="30">
        <v>1</v>
      </c>
      <c r="Q22" s="28">
        <v>1</v>
      </c>
      <c r="R22" s="28">
        <v>1</v>
      </c>
      <c r="S22" s="28">
        <v>1</v>
      </c>
      <c r="T22" s="28">
        <v>1</v>
      </c>
      <c r="U22" s="28">
        <v>1</v>
      </c>
      <c r="V22" s="31">
        <v>0.21</v>
      </c>
      <c r="W22" s="180"/>
    </row>
    <row r="23" spans="3:22" ht="15">
      <c r="C23" s="106" t="s">
        <v>33</v>
      </c>
      <c r="D23" s="107"/>
      <c r="E23" s="44">
        <f>E8+E10+(E11/E12)+(E13/E14)+(E15/E16)+(E17/E18)+(E19/E20)+(E21/E22)</f>
        <v>0.16847826086956522</v>
      </c>
      <c r="F23" s="45">
        <f>F8+F10+F11/F12+F13/F14+F15/F16+F17/F18+F19/F20+F21/F22</f>
        <v>0.7778532608695652</v>
      </c>
      <c r="G23" s="44">
        <f>G8+G10+G11/G12+G13/G14+G15/G16+G17/G18+G19/G20+G21/G22</f>
        <v>0.16847826086956522</v>
      </c>
      <c r="H23" s="45">
        <f>H8+H10+H11/H12+H13/H14+H15/H16+H17/H18+H19/H20+H21/H22</f>
        <v>0.25</v>
      </c>
      <c r="I23" s="44">
        <f>I8+I10+I11/I12+I13/I14+I15/I16+I17/I18+I19/I20+I21/I22</f>
        <v>0.25</v>
      </c>
      <c r="J23" s="201"/>
      <c r="K23" s="201"/>
      <c r="L23" s="175"/>
      <c r="M23" s="175"/>
      <c r="N23" s="175"/>
      <c r="O23" s="175"/>
      <c r="P23" s="44">
        <f aca="true" t="shared" si="2" ref="P23:V23">P8+P10+P11/P12+P13/P14+P15/P16+P17/P18+P19/P20+P21/P22</f>
        <v>0.633095238095238</v>
      </c>
      <c r="Q23" s="45">
        <f t="shared" si="2"/>
        <v>0.29166666666666663</v>
      </c>
      <c r="R23" s="44">
        <f t="shared" si="2"/>
        <v>0.3333333333333333</v>
      </c>
      <c r="S23" s="45">
        <f t="shared" si="2"/>
        <v>0.3333333333333333</v>
      </c>
      <c r="T23" s="44">
        <f t="shared" si="2"/>
        <v>1.1801350069013115</v>
      </c>
      <c r="U23" s="45">
        <f t="shared" si="2"/>
        <v>0.16847826086956522</v>
      </c>
      <c r="V23" s="44">
        <f t="shared" si="2"/>
        <v>0.33752587991718425</v>
      </c>
    </row>
    <row r="24" spans="3:22" ht="15">
      <c r="C24" s="108" t="s">
        <v>34</v>
      </c>
      <c r="D24" s="109"/>
      <c r="E24" s="46"/>
      <c r="F24" s="47"/>
      <c r="G24" s="46"/>
      <c r="H24" s="47"/>
      <c r="I24" s="46"/>
      <c r="J24" s="201"/>
      <c r="K24" s="201"/>
      <c r="L24" s="175"/>
      <c r="M24" s="175"/>
      <c r="N24" s="175"/>
      <c r="O24" s="175"/>
      <c r="P24" s="46"/>
      <c r="Q24" s="47"/>
      <c r="R24" s="46"/>
      <c r="S24" s="47"/>
      <c r="T24" s="46">
        <v>0.29</v>
      </c>
      <c r="U24" s="47"/>
      <c r="V24" s="46">
        <v>0.25</v>
      </c>
    </row>
    <row r="25" spans="3:22" ht="15.75" thickBot="1">
      <c r="C25" s="110" t="s">
        <v>35</v>
      </c>
      <c r="D25" s="111"/>
      <c r="E25" s="48">
        <f>E23+E24</f>
        <v>0.16847826086956522</v>
      </c>
      <c r="F25" s="48">
        <f>F23+F24</f>
        <v>0.7778532608695652</v>
      </c>
      <c r="G25" s="48">
        <f>G23+G24</f>
        <v>0.16847826086956522</v>
      </c>
      <c r="H25" s="48">
        <f>H23+H24</f>
        <v>0.25</v>
      </c>
      <c r="I25" s="48">
        <f>I23+I24</f>
        <v>0.25</v>
      </c>
      <c r="J25" s="202"/>
      <c r="K25" s="202"/>
      <c r="L25" s="176"/>
      <c r="M25" s="176"/>
      <c r="N25" s="176"/>
      <c r="O25" s="176"/>
      <c r="P25" s="48">
        <f aca="true" t="shared" si="3" ref="P25:V25">P23+P24</f>
        <v>0.633095238095238</v>
      </c>
      <c r="Q25" s="48">
        <f t="shared" si="3"/>
        <v>0.29166666666666663</v>
      </c>
      <c r="R25" s="48">
        <f t="shared" si="3"/>
        <v>0.3333333333333333</v>
      </c>
      <c r="S25" s="48">
        <f t="shared" si="3"/>
        <v>0.3333333333333333</v>
      </c>
      <c r="T25" s="136">
        <f t="shared" si="3"/>
        <v>1.4701350069013115</v>
      </c>
      <c r="U25" s="48">
        <f t="shared" si="3"/>
        <v>0.16847826086956522</v>
      </c>
      <c r="V25" s="48">
        <f t="shared" si="3"/>
        <v>0.5875258799171843</v>
      </c>
    </row>
    <row r="26" spans="3:22" ht="16.5" thickBot="1">
      <c r="C26" s="209" t="s">
        <v>36</v>
      </c>
      <c r="D26" s="210" t="s">
        <v>101</v>
      </c>
      <c r="E26" s="210">
        <f>1/E25</f>
        <v>5.935483870967742</v>
      </c>
      <c r="F26" s="210">
        <f>1/F25</f>
        <v>1.285589519650655</v>
      </c>
      <c r="G26" s="210">
        <f>1/G25</f>
        <v>5.935483870967742</v>
      </c>
      <c r="H26" s="210">
        <f>1/H25</f>
        <v>4</v>
      </c>
      <c r="I26" s="210">
        <f>1/I25</f>
        <v>4</v>
      </c>
      <c r="J26" s="211">
        <v>3.3</v>
      </c>
      <c r="K26" s="212">
        <v>3</v>
      </c>
      <c r="L26" s="212">
        <v>5.5</v>
      </c>
      <c r="M26" s="212">
        <v>2.5</v>
      </c>
      <c r="N26" s="213">
        <v>0.04</v>
      </c>
      <c r="O26" s="213">
        <v>4.5</v>
      </c>
      <c r="P26" s="210">
        <f>1/P25</f>
        <v>1.5795411808950734</v>
      </c>
      <c r="Q26" s="210">
        <f aca="true" t="shared" si="4" ref="Q26:V26">1/Q25</f>
        <v>3.428571428571429</v>
      </c>
      <c r="R26" s="210">
        <f t="shared" si="4"/>
        <v>3</v>
      </c>
      <c r="S26" s="214">
        <f t="shared" si="4"/>
        <v>3</v>
      </c>
      <c r="T26" s="215">
        <f t="shared" si="4"/>
        <v>0.680209637418102</v>
      </c>
      <c r="U26" s="216">
        <f t="shared" si="4"/>
        <v>5.935483870967742</v>
      </c>
      <c r="V26" s="210">
        <f t="shared" si="4"/>
        <v>1.7020526825830322</v>
      </c>
    </row>
    <row r="27" spans="2:18" ht="15.75" thickBot="1">
      <c r="B27"/>
      <c r="C27"/>
      <c r="D27"/>
      <c r="E27"/>
      <c r="Q27"/>
      <c r="R27"/>
    </row>
    <row r="28" spans="2:23" ht="18" customHeight="1" thickBot="1">
      <c r="B28" s="194" t="s">
        <v>37</v>
      </c>
      <c r="C28" s="195"/>
      <c r="D28" s="195"/>
      <c r="E28" s="195"/>
      <c r="F28" s="195"/>
      <c r="G28" s="195"/>
      <c r="H28" s="196"/>
      <c r="I28" s="49" t="s">
        <v>22</v>
      </c>
      <c r="J28" s="50">
        <v>8</v>
      </c>
      <c r="K28" s="112" t="s">
        <v>65</v>
      </c>
      <c r="M28" s="182" t="s">
        <v>85</v>
      </c>
      <c r="N28" s="166"/>
      <c r="O28" s="166"/>
      <c r="P28" s="166"/>
      <c r="Q28" s="166"/>
      <c r="R28" s="166"/>
      <c r="S28" s="166"/>
      <c r="T28" s="183"/>
      <c r="V28" s="115" t="s">
        <v>60</v>
      </c>
      <c r="W28" s="115" t="s">
        <v>29</v>
      </c>
    </row>
    <row r="29" spans="2:23" ht="18.75" thickBot="1">
      <c r="B29" s="197"/>
      <c r="C29" s="198"/>
      <c r="D29" s="198"/>
      <c r="E29" s="198"/>
      <c r="F29" s="198"/>
      <c r="G29" s="198"/>
      <c r="H29" s="199"/>
      <c r="I29" s="26" t="s">
        <v>25</v>
      </c>
      <c r="J29" s="51">
        <v>23</v>
      </c>
      <c r="K29" s="113" t="s">
        <v>65</v>
      </c>
      <c r="V29" s="115">
        <v>20</v>
      </c>
      <c r="W29" s="115">
        <f>V29/100</f>
        <v>0.2</v>
      </c>
    </row>
    <row r="30" spans="2:20" ht="18">
      <c r="B30" s="194" t="s">
        <v>38</v>
      </c>
      <c r="C30" s="195"/>
      <c r="D30" s="195"/>
      <c r="E30" s="195"/>
      <c r="F30" s="195"/>
      <c r="G30" s="195"/>
      <c r="H30" s="196"/>
      <c r="I30" s="49" t="s">
        <v>22</v>
      </c>
      <c r="J30" s="50">
        <v>8</v>
      </c>
      <c r="K30" s="112" t="s">
        <v>65</v>
      </c>
      <c r="M30" s="160" t="s">
        <v>91</v>
      </c>
      <c r="N30" s="161"/>
      <c r="O30" s="154">
        <v>-9</v>
      </c>
      <c r="P30" s="148">
        <v>-12</v>
      </c>
      <c r="Q30" s="148">
        <v>-15</v>
      </c>
      <c r="R30" s="148">
        <v>-18</v>
      </c>
      <c r="S30" s="148">
        <v>-21</v>
      </c>
      <c r="T30" s="151">
        <v>-24</v>
      </c>
    </row>
    <row r="31" spans="2:23" ht="18.75" thickBot="1">
      <c r="B31" s="197"/>
      <c r="C31" s="198"/>
      <c r="D31" s="198"/>
      <c r="E31" s="198"/>
      <c r="F31" s="198"/>
      <c r="G31" s="198"/>
      <c r="H31" s="199"/>
      <c r="I31" s="26" t="s">
        <v>25</v>
      </c>
      <c r="J31" s="51">
        <v>8</v>
      </c>
      <c r="K31" s="113" t="s">
        <v>65</v>
      </c>
      <c r="M31" s="162"/>
      <c r="N31" s="163"/>
      <c r="O31" s="155"/>
      <c r="P31" s="149"/>
      <c r="Q31" s="149"/>
      <c r="R31" s="149"/>
      <c r="S31" s="149"/>
      <c r="T31" s="152"/>
      <c r="V31" s="115" t="s">
        <v>82</v>
      </c>
      <c r="W31" s="115" t="s">
        <v>29</v>
      </c>
    </row>
    <row r="32" spans="2:23" ht="18" customHeight="1" thickBot="1">
      <c r="B32" s="185" t="s">
        <v>39</v>
      </c>
      <c r="C32" s="186"/>
      <c r="D32" s="186"/>
      <c r="E32" s="186"/>
      <c r="F32" s="186"/>
      <c r="G32" s="186"/>
      <c r="H32" s="187"/>
      <c r="I32" s="49" t="s">
        <v>22</v>
      </c>
      <c r="J32" s="50">
        <v>8</v>
      </c>
      <c r="K32" s="112" t="s">
        <v>65</v>
      </c>
      <c r="M32" s="164"/>
      <c r="N32" s="165"/>
      <c r="O32" s="156"/>
      <c r="P32" s="150"/>
      <c r="Q32" s="150"/>
      <c r="R32" s="150"/>
      <c r="S32" s="150"/>
      <c r="T32" s="153"/>
      <c r="V32" s="115">
        <v>20</v>
      </c>
      <c r="W32" s="115">
        <f>V32/1000</f>
        <v>0.02</v>
      </c>
    </row>
    <row r="33" spans="2:20" ht="18.75" thickBot="1">
      <c r="B33" s="188"/>
      <c r="C33" s="189"/>
      <c r="D33" s="189"/>
      <c r="E33" s="189"/>
      <c r="F33" s="189"/>
      <c r="G33" s="189"/>
      <c r="H33" s="190"/>
      <c r="I33" s="26" t="s">
        <v>25</v>
      </c>
      <c r="J33" s="51">
        <v>8</v>
      </c>
      <c r="K33" s="113" t="s">
        <v>65</v>
      </c>
      <c r="M33" s="166" t="s">
        <v>86</v>
      </c>
      <c r="N33" s="166"/>
      <c r="O33" s="166"/>
      <c r="P33" s="166"/>
      <c r="Q33" s="166"/>
      <c r="R33" s="166"/>
      <c r="S33" s="166"/>
      <c r="T33" s="166"/>
    </row>
    <row r="34" spans="2:20" ht="18" customHeight="1">
      <c r="B34" s="185" t="s">
        <v>40</v>
      </c>
      <c r="C34" s="186"/>
      <c r="D34" s="186"/>
      <c r="E34" s="186"/>
      <c r="F34" s="186"/>
      <c r="G34" s="186"/>
      <c r="H34" s="187"/>
      <c r="I34" s="49" t="s">
        <v>22</v>
      </c>
      <c r="J34" s="50">
        <v>8</v>
      </c>
      <c r="K34" s="112" t="s">
        <v>65</v>
      </c>
      <c r="M34" s="177" t="s">
        <v>87</v>
      </c>
      <c r="N34" s="178"/>
      <c r="O34" s="120">
        <v>0</v>
      </c>
      <c r="P34" s="121">
        <v>-3</v>
      </c>
      <c r="Q34" s="121">
        <v>-6</v>
      </c>
      <c r="R34" s="121">
        <v>-9</v>
      </c>
      <c r="S34" s="121">
        <v>-12</v>
      </c>
      <c r="T34" s="122">
        <v>-12</v>
      </c>
    </row>
    <row r="35" spans="2:20" ht="18.75" customHeight="1" thickBot="1">
      <c r="B35" s="188"/>
      <c r="C35" s="189"/>
      <c r="D35" s="189"/>
      <c r="E35" s="189"/>
      <c r="F35" s="189"/>
      <c r="G35" s="189"/>
      <c r="H35" s="190"/>
      <c r="I35" s="26" t="s">
        <v>25</v>
      </c>
      <c r="J35" s="51">
        <v>23</v>
      </c>
      <c r="K35" s="113" t="s">
        <v>65</v>
      </c>
      <c r="M35" s="167" t="s">
        <v>88</v>
      </c>
      <c r="N35" s="168"/>
      <c r="O35" s="123">
        <v>-3</v>
      </c>
      <c r="P35" s="124">
        <v>-6</v>
      </c>
      <c r="Q35" s="124">
        <v>-9</v>
      </c>
      <c r="R35" s="124">
        <v>-12</v>
      </c>
      <c r="S35" s="124">
        <v>-15</v>
      </c>
      <c r="T35" s="125">
        <v>-15</v>
      </c>
    </row>
    <row r="36" spans="2:20" ht="18" customHeight="1" thickBot="1">
      <c r="B36" s="185" t="s">
        <v>41</v>
      </c>
      <c r="C36" s="186"/>
      <c r="D36" s="186"/>
      <c r="E36" s="186"/>
      <c r="F36" s="186"/>
      <c r="G36" s="186"/>
      <c r="H36" s="187"/>
      <c r="I36" s="49" t="s">
        <v>22</v>
      </c>
      <c r="J36" s="50">
        <v>8</v>
      </c>
      <c r="K36" s="112" t="s">
        <v>65</v>
      </c>
      <c r="M36" s="169" t="s">
        <v>89</v>
      </c>
      <c r="N36" s="170"/>
      <c r="O36" s="126">
        <v>-6</v>
      </c>
      <c r="P36" s="127">
        <v>-9</v>
      </c>
      <c r="Q36" s="127">
        <v>-12</v>
      </c>
      <c r="R36" s="127">
        <v>-15</v>
      </c>
      <c r="S36" s="127">
        <v>-18</v>
      </c>
      <c r="T36" s="128">
        <v>-18</v>
      </c>
    </row>
    <row r="37" spans="2:20" ht="18.75" thickBot="1">
      <c r="B37" s="188"/>
      <c r="C37" s="189"/>
      <c r="D37" s="189"/>
      <c r="E37" s="189"/>
      <c r="F37" s="189"/>
      <c r="G37" s="189"/>
      <c r="H37" s="190"/>
      <c r="I37" s="26" t="s">
        <v>25</v>
      </c>
      <c r="J37" s="51">
        <v>6</v>
      </c>
      <c r="K37" s="113" t="s">
        <v>65</v>
      </c>
      <c r="M37" s="157" t="s">
        <v>92</v>
      </c>
      <c r="N37" s="157"/>
      <c r="O37" s="157"/>
      <c r="P37" s="157"/>
      <c r="Q37" s="157"/>
      <c r="R37" s="157"/>
      <c r="S37" s="157"/>
      <c r="T37" s="157"/>
    </row>
    <row r="38" spans="2:20" ht="18" customHeight="1" thickBot="1">
      <c r="B38" s="185" t="s">
        <v>42</v>
      </c>
      <c r="C38" s="186"/>
      <c r="D38" s="186"/>
      <c r="E38" s="186"/>
      <c r="F38" s="186"/>
      <c r="G38" s="186"/>
      <c r="H38" s="187"/>
      <c r="I38" s="49" t="s">
        <v>22</v>
      </c>
      <c r="J38" s="50">
        <v>6</v>
      </c>
      <c r="K38" s="112" t="s">
        <v>65</v>
      </c>
      <c r="M38" s="158"/>
      <c r="N38" s="159"/>
      <c r="O38" s="171">
        <v>6</v>
      </c>
      <c r="P38" s="172"/>
      <c r="Q38" s="172"/>
      <c r="R38" s="172">
        <v>3</v>
      </c>
      <c r="S38" s="172"/>
      <c r="T38" s="173"/>
    </row>
    <row r="39" spans="2:20" ht="18.75" customHeight="1" thickBot="1">
      <c r="B39" s="188"/>
      <c r="C39" s="189"/>
      <c r="D39" s="189"/>
      <c r="E39" s="189"/>
      <c r="F39" s="189"/>
      <c r="G39" s="189"/>
      <c r="H39" s="190"/>
      <c r="I39" s="26" t="s">
        <v>25</v>
      </c>
      <c r="J39" s="51">
        <v>6</v>
      </c>
      <c r="K39" s="113" t="s">
        <v>65</v>
      </c>
      <c r="M39" s="157" t="s">
        <v>90</v>
      </c>
      <c r="N39" s="157"/>
      <c r="O39" s="157"/>
      <c r="P39" s="157"/>
      <c r="Q39" s="157"/>
      <c r="R39" s="157"/>
      <c r="S39" s="157"/>
      <c r="T39" s="157"/>
    </row>
    <row r="40" spans="13:20" ht="15.75" thickBot="1">
      <c r="M40" s="158"/>
      <c r="N40" s="159"/>
      <c r="O40" s="129">
        <v>9</v>
      </c>
      <c r="P40" s="130">
        <v>6</v>
      </c>
      <c r="Q40" s="130">
        <v>6</v>
      </c>
      <c r="R40" s="130">
        <v>3</v>
      </c>
      <c r="S40" s="130">
        <v>3</v>
      </c>
      <c r="T40" s="131">
        <v>0</v>
      </c>
    </row>
    <row r="42" ht="15.75" customHeight="1"/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7">
    <mergeCell ref="C4:H4"/>
    <mergeCell ref="I5:M5"/>
    <mergeCell ref="B36:H37"/>
    <mergeCell ref="C3:U3"/>
    <mergeCell ref="C5:D5"/>
    <mergeCell ref="B11:B12"/>
    <mergeCell ref="N7:N25"/>
    <mergeCell ref="B34:H35"/>
    <mergeCell ref="J7:J25"/>
    <mergeCell ref="K7:K25"/>
    <mergeCell ref="L7:L25"/>
    <mergeCell ref="B2:V2"/>
    <mergeCell ref="B38:H39"/>
    <mergeCell ref="B13:B14"/>
    <mergeCell ref="B15:B16"/>
    <mergeCell ref="B17:B18"/>
    <mergeCell ref="B19:B20"/>
    <mergeCell ref="B21:B22"/>
    <mergeCell ref="B28:H29"/>
    <mergeCell ref="B30:H31"/>
    <mergeCell ref="B32:H33"/>
    <mergeCell ref="M7:M25"/>
    <mergeCell ref="M34:N34"/>
    <mergeCell ref="W21:W22"/>
    <mergeCell ref="W19:W20"/>
    <mergeCell ref="O7:O25"/>
    <mergeCell ref="W11:W12"/>
    <mergeCell ref="W13:W14"/>
    <mergeCell ref="W15:W16"/>
    <mergeCell ref="W17:W18"/>
    <mergeCell ref="M28:T28"/>
    <mergeCell ref="M39:T39"/>
    <mergeCell ref="M40:N40"/>
    <mergeCell ref="M30:N32"/>
    <mergeCell ref="M33:T33"/>
    <mergeCell ref="M35:N35"/>
    <mergeCell ref="M36:N36"/>
    <mergeCell ref="M37:T37"/>
    <mergeCell ref="O38:Q38"/>
    <mergeCell ref="R38:T38"/>
    <mergeCell ref="M38:N38"/>
    <mergeCell ref="S30:S32"/>
    <mergeCell ref="T30:T32"/>
    <mergeCell ref="O30:O32"/>
    <mergeCell ref="P30:P32"/>
    <mergeCell ref="Q30:Q32"/>
    <mergeCell ref="R30:R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HP</cp:lastModifiedBy>
  <cp:lastPrinted>2011-08-19T11:56:40Z</cp:lastPrinted>
  <dcterms:created xsi:type="dcterms:W3CDTF">2010-05-05T12:42:06Z</dcterms:created>
  <dcterms:modified xsi:type="dcterms:W3CDTF">2014-03-31T17:31:20Z</dcterms:modified>
  <cp:category/>
  <cp:version/>
  <cp:contentType/>
  <cp:contentStatus/>
</cp:coreProperties>
</file>